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VMR\Desktop\"/>
    </mc:Choice>
  </mc:AlternateContent>
  <xr:revisionPtr revIDLastSave="0" documentId="13_ncr:1_{FDC7A0B8-97FE-4E49-8173-26A661CA9C3D}" xr6:coauthVersionLast="47" xr6:coauthVersionMax="47" xr10:uidLastSave="{00000000-0000-0000-0000-000000000000}"/>
  <bookViews>
    <workbookView xWindow="-120" yWindow="-120" windowWidth="29040" windowHeight="15840" tabRatio="627" xr2:uid="{00000000-000D-0000-FFFF-FFFF00000000}"/>
  </bookViews>
  <sheets>
    <sheet name="Лист1" sheetId="1" r:id="rId1"/>
    <sheet name="Лист2" sheetId="2" r:id="rId2"/>
    <sheet name="Лист3" sheetId="3" r:id="rId3"/>
  </sheets>
  <calcPr calcId="191029"/>
</workbook>
</file>

<file path=xl/calcChain.xml><?xml version="1.0" encoding="utf-8"?>
<calcChain xmlns="http://schemas.openxmlformats.org/spreadsheetml/2006/main">
  <c r="M14" i="1" l="1"/>
  <c r="L14" i="1"/>
  <c r="K14" i="1"/>
  <c r="J14" i="1"/>
  <c r="I14" i="1"/>
  <c r="H14" i="1"/>
  <c r="G14" i="1"/>
  <c r="F14" i="1"/>
  <c r="E14" i="1"/>
  <c r="D14" i="1"/>
  <c r="D30" i="1"/>
  <c r="K31" i="1" l="1"/>
  <c r="J31" i="1"/>
  <c r="I31" i="1"/>
  <c r="H31" i="1"/>
  <c r="G31" i="1"/>
  <c r="F31" i="1"/>
  <c r="E13" i="1"/>
  <c r="D13" i="1"/>
  <c r="E12" i="1"/>
  <c r="D12" i="1"/>
  <c r="E25" i="1" l="1"/>
  <c r="D25" i="1"/>
  <c r="D28" i="1"/>
  <c r="D22" i="1"/>
  <c r="E19" i="1"/>
  <c r="D19" i="1"/>
  <c r="E29" i="1"/>
  <c r="D29" i="1"/>
  <c r="D16" i="1" l="1"/>
  <c r="M31" i="1"/>
  <c r="L31" i="1"/>
  <c r="E30" i="1"/>
  <c r="E28" i="1"/>
  <c r="E26" i="1"/>
  <c r="D26" i="1"/>
  <c r="E24" i="1"/>
  <c r="D24" i="1"/>
  <c r="E23" i="1"/>
  <c r="D23" i="1"/>
  <c r="E22" i="1"/>
  <c r="E18" i="1"/>
  <c r="D18" i="1"/>
  <c r="E17" i="1"/>
  <c r="D17" i="1"/>
  <c r="E16" i="1"/>
  <c r="E15" i="1"/>
  <c r="D15" i="1"/>
  <c r="D31" i="1" l="1"/>
  <c r="E31" i="1"/>
  <c r="E27" i="1"/>
  <c r="D27" i="1"/>
  <c r="E20" i="1"/>
  <c r="D20" i="1"/>
  <c r="O31" i="1" l="1"/>
  <c r="D21" i="1" l="1"/>
  <c r="E21" i="1" l="1"/>
</calcChain>
</file>

<file path=xl/sharedStrings.xml><?xml version="1.0" encoding="utf-8"?>
<sst xmlns="http://schemas.openxmlformats.org/spreadsheetml/2006/main" count="85" uniqueCount="67">
  <si>
    <t>ОТЧЕТ</t>
  </si>
  <si>
    <t>Наименование</t>
  </si>
  <si>
    <t>муниципальной программы (подпрограммы)</t>
  </si>
  <si>
    <t>Объем финансирования муниципальной программы (подпрограммы), тыс. руб.</t>
  </si>
  <si>
    <t>В том числе по источникам</t>
  </si>
  <si>
    <t>план</t>
  </si>
  <si>
    <t>факт</t>
  </si>
  <si>
    <t>-</t>
  </si>
  <si>
    <t>Итого по программам</t>
  </si>
  <si>
    <t>Бюджет Виноградовского муниципального окрга</t>
  </si>
  <si>
    <t>Областной бюджет</t>
  </si>
  <si>
    <t>Всего</t>
  </si>
  <si>
    <t>Фактический результат выполнения мероприятия с указанием причин невыполнения</t>
  </si>
  <si>
    <t>№</t>
  </si>
  <si>
    <t>Ответственный испольнитель, соисполнитель</t>
  </si>
  <si>
    <t>Развитие туризма на территории Виноградовского муниципального округа Архангельской области на 2022 – 2026 годы</t>
  </si>
  <si>
    <t>Развитие малого и среднего предпринимательства на территории Виноградовского муниципального округа Архангельской области на 2022 – 2026 годы</t>
  </si>
  <si>
    <t>Противодействие коррупции в Виноградовском муниципальном округе Архангельской области на 2022 – 2026 годы</t>
  </si>
  <si>
    <t>Комитет по управлению имуществом, ЖКХ и земельным отношениям Виноградовского муниципального округа</t>
  </si>
  <si>
    <t>Управление образования Виноградовского муниципального округа</t>
  </si>
  <si>
    <t>Управление культуры, туризма, молодежной политики и спорта Виноградовского муниципального округа</t>
  </si>
  <si>
    <t>Отдел экономики администрации Виноградовского муниципального округа</t>
  </si>
  <si>
    <t>Отдел по защите населения и территории от чрезвычайных ситуаций и гражданской обороне администрации Виноградовского муниципального округа</t>
  </si>
  <si>
    <t>Отдел дорожной деятельности, транспорта, благоустройства и экологии администрации Виноградовского муниципального округа</t>
  </si>
  <si>
    <t>Отдел АПК и торговли администрации Виноградовского муниципального округа</t>
  </si>
  <si>
    <t>Отдел информационных технологий и защиты информации администрации Виноградовского муниципального округа</t>
  </si>
  <si>
    <t>Юридический отдел администрации Виноградовского муниципального округа</t>
  </si>
  <si>
    <t>Оценка эффективности реализации</t>
  </si>
  <si>
    <t>Готовится договор на поставку</t>
  </si>
  <si>
    <t>Муниципальная программа     "Развитие образования в Виноградовском муниципальном округе Архангельской области на 2022 – 2026 годы"</t>
  </si>
  <si>
    <r>
      <t>Муниципальная подпрограмма "</t>
    </r>
    <r>
      <rPr>
        <sz val="10"/>
        <color theme="1"/>
        <rFont val="Times New Roman"/>
        <family val="1"/>
      </rPr>
      <t>Обеспечение комплексной безопасности и укрепление материально-технической базы образовательных учреждений Виноградовского муниципального округа Архангельской области на 2022 – 2026 годы"</t>
    </r>
  </si>
  <si>
    <r>
      <t>Муниципальная подпрограмма "</t>
    </r>
    <r>
      <rPr>
        <sz val="10"/>
        <color theme="1"/>
        <rFont val="Times New Roman"/>
        <family val="1"/>
      </rPr>
      <t>Обеспечение питанием учащихся школ и воспитанников детских садов в Виноградовском муниципальном округе Архангельской области на 2022 – 2026 годы"</t>
    </r>
  </si>
  <si>
    <r>
      <t>Муниципальная подпрограмма "</t>
    </r>
    <r>
      <rPr>
        <sz val="10"/>
        <color theme="1"/>
        <rFont val="Times New Roman"/>
        <family val="1"/>
      </rPr>
      <t>Организация отдыха, оздоровления и занятости детей и подростков Виноградовского муниципального округа Архангельской области на 2022 – 2026 годы"</t>
    </r>
  </si>
  <si>
    <r>
      <t>Муниципальная подпрограмма "</t>
    </r>
    <r>
      <rPr>
        <sz val="10"/>
        <color theme="1"/>
        <rFont val="Times New Roman"/>
        <family val="1"/>
      </rPr>
      <t>Развитие дополнительного образования в Виноградовском муниципальном округе Архангельской области на 2022 – 2026 годы"</t>
    </r>
  </si>
  <si>
    <t>Муниципальная программа "Комплексное развитие сельских территорий Виноградовского муниципального округа Архангельской области на 2022 – 2026 годы"</t>
  </si>
  <si>
    <t>Муниципальная программа     "Развитие транспортной и дорожной инфраструктуры в Виноградовском муниципальном округе Архангельской области в 2022 – 2026 годы"</t>
  </si>
  <si>
    <t>Муниципальная программа       "Защита населения и территорий Виноградовского муниципального округа Архангельской области от чрезвычайных ситуаций, обеспечения пожарной безопасности и безопасности людей на водных объектах на 2022 – 2026 годы"</t>
  </si>
  <si>
    <t>Муниципальная программа "Информатизация органов местного самоуправления Виноградовского муниципального округа Архангельской области на 2022 – 2026 годы"</t>
  </si>
  <si>
    <t>Муниципальная программа     "Развитие кадрового потенциала муниципальных бюджетных образовательных учреждений в Виноградовском муниципальном округе Архангельской области на 2022 – 2026 годы"</t>
  </si>
  <si>
    <t>Муниципальная программа     "Развитие системы инициативного бюджетирования в Виноградовском муниципальном округе Архангельской области на 2022 – 2026 годы"</t>
  </si>
  <si>
    <t>Муниципальная программа "Культура Виноградовского муниципального округа Архангельской области на 2022 – 2026 годы"</t>
  </si>
  <si>
    <t>Проведено оздоровление детей в летний период</t>
  </si>
  <si>
    <t>Обеспечение бесплатным горячим питанием учащихся, проживающих в пришкольном интернате, обеспечение бесплатного горячего питания обучающихся, получающих начальное общее образование, обеспечение бесплатным горячим питанием льготных категорий учащихся, обеспечение бесплатным горячим питанием льготных категорий учащихся, обеспечение бесплатным горячим питанием учащихся школ и воспитанникам детских садов</t>
  </si>
  <si>
    <t>Охват детей в возрасте от 5 до 18 лет, имеющих право на получение дополнительного образования в рамках системы персонифицированного финансирования – не менее 25%, проведение в муниципальных общеобразовательных учреждениях  мероприятий по обеспечению деятельности советников директора по воспитанию и взаимодействию с детскими общественными объединениями</t>
  </si>
  <si>
    <t>Внебюджетные источники (инициативные платежи)</t>
  </si>
  <si>
    <t>Муниципальная программа "Переселение граждан из аварийного жилищного фонда в Виноградовском муниципальном округе Архангельской области на 2022 – 2024 годы"</t>
  </si>
  <si>
    <t>Создание условий для организации безопасного учебно-воспитательного процесса в образовательных учреждениях. Проведение капитального ремонта спортивного зала МБОУ "Рочегодская средняя школа". Услуги по осуществлению строительного контроля за выполнением работ по капитальному ремонту здания МБОУ "Сельменьгская средняя школа". Работы по изготовлению, доставке и монтажу вывески для МБОУ "Сельменьгская средняя школа". Услуги по осуществлению строительного контроля за выполнением работ по капитальному ремонту здания Хетовскя средняя школа, Пяндская основная школа. Проведение капитального ремонта зданий -Хетовская средняя школа, Пяндская основная школа. Приобретение оборудования и мебели для Хетовской средней школы и Пяндской основной школы</t>
  </si>
  <si>
    <t>Муниципальная программа "Формирование современной городской среды в Виноградовском муниципальном округе Архангельской области на 2022 – 2024 годы"</t>
  </si>
  <si>
    <t>3.1</t>
  </si>
  <si>
    <t>3.2</t>
  </si>
  <si>
    <t>3.3</t>
  </si>
  <si>
    <t>3.4</t>
  </si>
  <si>
    <t>Федеральный бюджет/средства Фонда</t>
  </si>
  <si>
    <t>Муниципальная программа     "Улучшение пожарной безопасности в администрации в Виноградовском муниципальном округе Архангельской области на 2022 – 2026 годы"</t>
  </si>
  <si>
    <t>Оплата VK WorkSpace (почта для домена VK WorkMail, право на использование). Ежемесячная оплата Ростелеком за предоставленные услуги, ежемесячная оплата услуг по доставке корреспонденции спецсвязью, оплата услуг связи д. Уйта, ежемесячная оплата Ростелеком за предоставленные услуги д. Уйта</t>
  </si>
  <si>
    <t>Оценка рыночной стоимости выкупной цены объектов недвижимости</t>
  </si>
  <si>
    <t>О РЕАЛИЗАЦИИ МУНИЦИПАЛЬНЫХ ПРОГРАММ ЗА I ПОЛУГОДИЕ 2026 ГОДА</t>
  </si>
  <si>
    <t xml:space="preserve">Компенсация убытков перевозчикам произведена за 1 полугодие 2026 года - по факту оплаты. 
Проведен капитальный ремонт парома во 2 квартале 2026 года.                                                          
Оказание транспортных услуг произведено за 1 полугодие 2026 года - по факту оплату             </t>
  </si>
  <si>
    <t>Муниципальная программа "Развитие агропромышленного комплекса Виноградовского муниципального округа Архангельской области на 2022 – 2026 годы"</t>
  </si>
  <si>
    <t>Средства субсидии из бюджета
Архангельской области бюджету Виноградовского муниципального округа доведены до администрации Виноградовского муниципального округа, на
софинансирование мероприятий по подготовке проектов межевания земельных участков и
на проведение кадастровых работ. КУМИ заключен контракт № 8-2026 от 01.06.2026 с ООО "Кадастровый Эксперт" на проведение кадастровых работ.</t>
  </si>
  <si>
    <t xml:space="preserve">Выплата стипендии 4 студентам заключившим договор о целевом обучении, выплата материальной поддержки 5 студентам заключившим договор о целевом обучении </t>
  </si>
  <si>
    <t>Техническое обслуживание огнетушителей в количетве 34 штук запланировано на III квартал 2026 года</t>
  </si>
  <si>
    <t>з/плата ЕДДС за 1 полугодие 2026 года</t>
  </si>
  <si>
    <t>Благоустройство общественной территории Парк «Победы»   (Устройство покрытий (Площадка для игры в городки). Реализация в  III, IV квартале 2026 года</t>
  </si>
  <si>
    <t>К участию в программе привлечены два участника: семья из 6 человек, в т.ч. 5 детей и семья из 5 человек, в т.ч. 3 детей</t>
  </si>
  <si>
    <t>Проведен конкурс проектов. Поддержано 29 проектов. Реализация проектов в III, IV  квартале 2026 года</t>
  </si>
  <si>
    <t>Комплектование книжных фондов, частичное возмещение расходов на предоставление мер социальной поддержки, создание модельной библиотеки на базе Первомайского дома культуры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</si>
</sst>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9" x14ac:knownFonts="1">
    <font>
      <sz val="11"/>
      <color theme="1"/>
      <name val="Calibri"/>
      <family val="2"/>
      <charset val="204"/>
      <scheme val="minor"/>
    </font>
    <font>
      <sz val="10"/>
      <color theme="1"/>
      <name val="Times New Roman"/>
      <family val="1"/>
      <charset val="204"/>
    </font>
    <font>
      <b/>
      <sz val="10"/>
      <color theme="1"/>
      <name val="Times New Roman"/>
      <family val="1"/>
      <charset val="204"/>
    </font>
    <font>
      <sz val="10"/>
      <color theme="1"/>
      <name val="Calibri"/>
      <family val="2"/>
      <charset val="204"/>
      <scheme val="minor"/>
    </font>
    <font>
      <sz val="10"/>
      <color rgb="FFFF0000"/>
      <name val="Calibri"/>
      <family val="2"/>
      <charset val="204"/>
      <scheme val="minor"/>
    </font>
    <font>
      <sz val="9.5"/>
      <color theme="1"/>
      <name val="Times New Roman"/>
      <family val="1"/>
      <charset val="204"/>
    </font>
    <font>
      <sz val="9.5"/>
      <color theme="1"/>
      <name val="Calibri"/>
      <family val="2"/>
      <charset val="204"/>
      <scheme val="minor"/>
    </font>
    <font>
      <sz val="10"/>
      <color theme="1"/>
      <name val="Times New Roman"/>
      <family val="1"/>
    </font>
    <font>
      <sz val="10"/>
      <color rgb="FFFF0000"/>
      <name val="Times New Roman"/>
      <family val="1"/>
      <charset val="204"/>
    </font>
    <font>
      <sz val="9.5"/>
      <color theme="1"/>
      <name val="Times New Roman"/>
      <family val="1"/>
    </font>
    <font>
      <b/>
      <sz val="10"/>
      <color theme="1"/>
      <name val="Times New Roman"/>
      <family val="1"/>
    </font>
    <font>
      <b/>
      <sz val="9.5"/>
      <color theme="1"/>
      <name val="Times New Roman"/>
      <family val="1"/>
    </font>
    <font>
      <sz val="10"/>
      <name val="Times New Roman"/>
      <family val="1"/>
    </font>
    <font>
      <b/>
      <sz val="10"/>
      <name val="Times New Roman"/>
      <family val="1"/>
    </font>
    <font>
      <sz val="10"/>
      <name val="Times New Roman"/>
      <family val="1"/>
      <charset val="204"/>
    </font>
    <font>
      <b/>
      <sz val="9.5"/>
      <color rgb="FFFF0000"/>
      <name val="Calibri"/>
      <family val="2"/>
      <charset val="204"/>
      <scheme val="minor"/>
    </font>
    <font>
      <b/>
      <sz val="10"/>
      <color rgb="FFFF0000"/>
      <name val="Calibri"/>
      <family val="2"/>
      <charset val="204"/>
      <scheme val="minor"/>
    </font>
    <font>
      <sz val="10"/>
      <name val="Calibri"/>
      <family val="2"/>
      <charset val="204"/>
      <scheme val="minor"/>
    </font>
    <font>
      <b/>
      <sz val="10"/>
      <name val="Times New Roman"/>
      <family val="1"/>
      <charset val="204"/>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89">
    <xf numFmtId="0" fontId="0" fillId="0" borderId="0" xfId="0"/>
    <xf numFmtId="0" fontId="3" fillId="2" borderId="0" xfId="0" applyFont="1" applyFill="1"/>
    <xf numFmtId="0" fontId="3" fillId="2" borderId="0" xfId="0" applyFont="1" applyFill="1" applyAlignment="1">
      <alignment horizontal="center"/>
    </xf>
    <xf numFmtId="2" fontId="3" fillId="2" borderId="0" xfId="0" applyNumberFormat="1" applyFont="1" applyFill="1" applyAlignment="1">
      <alignment horizontal="center"/>
    </xf>
    <xf numFmtId="0" fontId="6" fillId="2" borderId="0" xfId="0" applyFont="1" applyFill="1"/>
    <xf numFmtId="0" fontId="5" fillId="2" borderId="0" xfId="0" applyFont="1" applyFill="1" applyAlignment="1">
      <alignment vertical="center"/>
    </xf>
    <xf numFmtId="0" fontId="5" fillId="2" borderId="0" xfId="0" applyFont="1" applyFill="1" applyAlignment="1">
      <alignment horizontal="center" vertical="center"/>
    </xf>
    <xf numFmtId="0" fontId="4" fillId="2" borderId="0" xfId="0" applyFont="1" applyFill="1" applyAlignment="1">
      <alignment horizontal="center"/>
    </xf>
    <xf numFmtId="0" fontId="4" fillId="2" borderId="0" xfId="0" applyFont="1" applyFill="1"/>
    <xf numFmtId="0" fontId="1" fillId="2" borderId="0" xfId="0" applyFont="1" applyFill="1" applyAlignment="1">
      <alignment horizontal="center" vertical="center" wrapText="1"/>
    </xf>
    <xf numFmtId="0" fontId="3" fillId="2" borderId="1" xfId="0" applyFont="1" applyFill="1" applyBorder="1"/>
    <xf numFmtId="0" fontId="1" fillId="2" borderId="1" xfId="0" applyFont="1" applyFill="1" applyBorder="1" applyAlignment="1">
      <alignment horizontal="center" vertical="center"/>
    </xf>
    <xf numFmtId="164" fontId="3" fillId="2" borderId="0" xfId="0" applyNumberFormat="1" applyFont="1" applyFill="1" applyAlignment="1">
      <alignment horizontal="center"/>
    </xf>
    <xf numFmtId="0" fontId="8" fillId="2" borderId="1" xfId="0" applyFont="1" applyFill="1" applyBorder="1" applyAlignment="1">
      <alignment horizontal="center" vertical="center"/>
    </xf>
    <xf numFmtId="0" fontId="9" fillId="2" borderId="10" xfId="0" applyFont="1" applyFill="1" applyBorder="1" applyAlignment="1">
      <alignment horizontal="center" vertical="center" wrapText="1"/>
    </xf>
    <xf numFmtId="1"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5" fillId="0" borderId="0" xfId="0" applyFont="1" applyAlignment="1">
      <alignment horizontal="center" vertical="center"/>
    </xf>
    <xf numFmtId="0" fontId="9" fillId="0" borderId="2" xfId="0" applyFont="1" applyBorder="1" applyAlignment="1">
      <alignment horizontal="center" vertical="center"/>
    </xf>
    <xf numFmtId="165" fontId="3" fillId="2" borderId="0" xfId="0" applyNumberFormat="1" applyFont="1" applyFill="1" applyAlignment="1">
      <alignment horizontal="center"/>
    </xf>
    <xf numFmtId="164" fontId="4" fillId="2" borderId="0" xfId="0" applyNumberFormat="1" applyFont="1" applyFill="1" applyAlignment="1">
      <alignment horizontal="center"/>
    </xf>
    <xf numFmtId="0" fontId="15" fillId="2" borderId="0" xfId="0" applyFont="1" applyFill="1"/>
    <xf numFmtId="164" fontId="16" fillId="2" borderId="0" xfId="0" applyNumberFormat="1" applyFont="1" applyFill="1" applyAlignment="1">
      <alignment horizontal="center"/>
    </xf>
    <xf numFmtId="0" fontId="8" fillId="0" borderId="1" xfId="0" applyFont="1" applyBorder="1" applyAlignment="1">
      <alignment horizontal="center" vertical="center"/>
    </xf>
    <xf numFmtId="0" fontId="4" fillId="0" borderId="0" xfId="0" applyFont="1" applyAlignment="1">
      <alignment horizontal="center" vertical="center" wrapText="1"/>
    </xf>
    <xf numFmtId="164" fontId="4" fillId="0" borderId="0" xfId="0" applyNumberFormat="1" applyFont="1" applyAlignment="1">
      <alignment horizontal="center"/>
    </xf>
    <xf numFmtId="0" fontId="4" fillId="0" borderId="0" xfId="0" applyFont="1" applyAlignment="1">
      <alignment horizontal="center"/>
    </xf>
    <xf numFmtId="0" fontId="4" fillId="0" borderId="0" xfId="0" applyFont="1"/>
    <xf numFmtId="0" fontId="1" fillId="0" borderId="1" xfId="0" applyFont="1" applyBorder="1" applyAlignment="1">
      <alignment horizontal="center" vertical="center"/>
    </xf>
    <xf numFmtId="0" fontId="3" fillId="0" borderId="0" xfId="0" applyFont="1" applyAlignment="1">
      <alignment horizontal="center"/>
    </xf>
    <xf numFmtId="0" fontId="3" fillId="0" borderId="0" xfId="0" applyFont="1"/>
    <xf numFmtId="1" fontId="1" fillId="0" borderId="1" xfId="0" applyNumberFormat="1" applyFont="1" applyBorder="1" applyAlignment="1">
      <alignment horizontal="center" vertical="center"/>
    </xf>
    <xf numFmtId="1" fontId="3" fillId="0" borderId="0" xfId="0" applyNumberFormat="1" applyFont="1" applyAlignment="1">
      <alignment horizontal="center"/>
    </xf>
    <xf numFmtId="1" fontId="7" fillId="0" borderId="1" xfId="0" applyNumberFormat="1" applyFont="1" applyBorder="1" applyAlignment="1">
      <alignment horizontal="center" vertical="center" wrapText="1"/>
    </xf>
    <xf numFmtId="1" fontId="16" fillId="0" borderId="0" xfId="0" applyNumberFormat="1" applyFont="1" applyAlignment="1">
      <alignment horizontal="center"/>
    </xf>
    <xf numFmtId="4" fontId="3" fillId="2" borderId="0" xfId="0" applyNumberFormat="1" applyFont="1" applyFill="1" applyAlignment="1">
      <alignment horizontal="center"/>
    </xf>
    <xf numFmtId="0" fontId="8" fillId="0" borderId="1" xfId="0" applyFont="1" applyBorder="1" applyAlignment="1" applyProtection="1">
      <alignment horizontal="center" vertical="center"/>
      <protection locked="0"/>
    </xf>
    <xf numFmtId="0" fontId="4" fillId="0" borderId="0" xfId="0" applyFont="1" applyAlignment="1" applyProtection="1">
      <alignment horizontal="center"/>
      <protection locked="0"/>
    </xf>
    <xf numFmtId="0" fontId="4" fillId="0" borderId="0" xfId="0" applyFont="1" applyProtection="1">
      <protection locked="0"/>
    </xf>
    <xf numFmtId="0" fontId="12"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2" xfId="0" applyFont="1" applyBorder="1" applyAlignment="1">
      <alignment vertical="center" wrapText="1"/>
    </xf>
    <xf numFmtId="164" fontId="12" fillId="0" borderId="1" xfId="0" applyNumberFormat="1" applyFont="1" applyBorder="1" applyAlignment="1">
      <alignment horizontal="center" vertical="center" wrapText="1"/>
    </xf>
    <xf numFmtId="164" fontId="12" fillId="0" borderId="5"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8"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2" xfId="0" applyFont="1" applyBorder="1" applyAlignment="1">
      <alignment vertical="center" wrapText="1"/>
    </xf>
    <xf numFmtId="164" fontId="13"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wrapText="1"/>
    </xf>
    <xf numFmtId="0" fontId="12" fillId="0" borderId="12" xfId="0" applyFont="1" applyBorder="1" applyAlignment="1">
      <alignment vertical="center" wrapText="1"/>
    </xf>
    <xf numFmtId="164" fontId="12" fillId="0" borderId="2" xfId="0" applyNumberFormat="1" applyFont="1" applyBorder="1" applyAlignment="1">
      <alignment horizontal="center" vertical="center" wrapText="1"/>
    </xf>
    <xf numFmtId="164" fontId="12" fillId="0" borderId="6" xfId="0" applyNumberFormat="1" applyFont="1" applyBorder="1" applyAlignment="1">
      <alignment horizontal="center" vertical="center" wrapText="1"/>
    </xf>
    <xf numFmtId="164" fontId="12" fillId="0" borderId="2" xfId="0" applyNumberFormat="1" applyFont="1" applyBorder="1" applyAlignment="1" applyProtection="1">
      <alignment horizontal="center" vertical="center" wrapText="1"/>
      <protection locked="0"/>
    </xf>
    <xf numFmtId="164" fontId="12" fillId="0" borderId="6" xfId="0" applyNumberFormat="1"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9" fillId="0" borderId="1" xfId="0" applyFont="1" applyBorder="1" applyAlignment="1">
      <alignment horizontal="center" vertical="center"/>
    </xf>
    <xf numFmtId="0" fontId="11" fillId="0" borderId="1" xfId="0" applyFont="1" applyBorder="1" applyAlignment="1">
      <alignment vertical="center" wrapText="1"/>
    </xf>
    <xf numFmtId="164" fontId="7" fillId="0" borderId="10"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2" fontId="10" fillId="0" borderId="1" xfId="0" applyNumberFormat="1" applyFont="1" applyBorder="1" applyAlignment="1">
      <alignment horizontal="center" vertical="center" wrapText="1"/>
    </xf>
    <xf numFmtId="0" fontId="17" fillId="0" borderId="0" xfId="0" applyFont="1" applyAlignment="1">
      <alignment horizontal="center" wrapText="1"/>
    </xf>
    <xf numFmtId="0" fontId="2" fillId="2" borderId="0" xfId="0" applyFont="1" applyFill="1" applyAlignment="1">
      <alignment horizontal="center" vertical="center"/>
    </xf>
    <xf numFmtId="0" fontId="9" fillId="2" borderId="8"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9" xfId="0" applyFont="1" applyFill="1" applyBorder="1" applyAlignment="1">
      <alignment horizontal="center" vertical="center" wrapText="1"/>
    </xf>
    <xf numFmtId="1" fontId="7" fillId="0" borderId="1" xfId="0" applyNumberFormat="1" applyFont="1" applyBorder="1" applyAlignment="1">
      <alignment horizontal="center" vertical="center" wrapText="1"/>
    </xf>
    <xf numFmtId="0" fontId="7" fillId="2"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2" fontId="7" fillId="2" borderId="2" xfId="0" applyNumberFormat="1" applyFont="1" applyFill="1" applyBorder="1" applyAlignment="1">
      <alignment horizontal="center" vertical="center" wrapText="1"/>
    </xf>
    <xf numFmtId="2" fontId="7" fillId="2" borderId="4" xfId="0" applyNumberFormat="1" applyFont="1" applyFill="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cellXfs>
  <cellStyles count="1">
    <cellStyle name="Обычный" xfId="0" builtinId="0"/>
  </cellStyles>
  <dxfs count="0"/>
  <tableStyles count="0" defaultTableStyle="TableStyleMedium2" defaultPivotStyle="PivotStyleLight16"/>
  <colors>
    <mruColors>
      <color rgb="FFFF3300"/>
      <color rgb="FFFF0000"/>
      <color rgb="FFCC0000"/>
      <color rgb="FFCCFF66"/>
      <color rgb="FFFF5050"/>
      <color rgb="FFFF6600"/>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41"/>
  <sheetViews>
    <sheetView tabSelected="1" topLeftCell="A19" zoomScaleNormal="100" workbookViewId="0">
      <selection activeCell="H12" sqref="H12"/>
    </sheetView>
  </sheetViews>
  <sheetFormatPr defaultColWidth="9.140625" defaultRowHeight="12.75" x14ac:dyDescent="0.2"/>
  <cols>
    <col min="1" max="1" width="9.140625" style="19"/>
    <col min="2" max="2" width="32" style="4" customWidth="1"/>
    <col min="3" max="3" width="16.5703125" style="34" customWidth="1"/>
    <col min="4" max="4" width="20" style="2" customWidth="1"/>
    <col min="5" max="5" width="13.28515625" style="2" customWidth="1"/>
    <col min="6" max="6" width="11.7109375" style="2" customWidth="1"/>
    <col min="7" max="7" width="11" style="2" customWidth="1"/>
    <col min="8" max="8" width="12.7109375" style="2" customWidth="1"/>
    <col min="9" max="9" width="11.140625" style="2" customWidth="1"/>
    <col min="10" max="10" width="10.85546875" style="3" customWidth="1"/>
    <col min="11" max="11" width="12.140625" style="2" customWidth="1"/>
    <col min="12" max="12" width="14.42578125" style="2" customWidth="1"/>
    <col min="13" max="13" width="11.42578125" style="2" customWidth="1"/>
    <col min="14" max="14" width="50" style="9" customWidth="1"/>
    <col min="15" max="15" width="3" style="1" hidden="1" customWidth="1"/>
    <col min="16" max="16" width="24.7109375" style="1" customWidth="1"/>
    <col min="17" max="16384" width="9.140625" style="1"/>
  </cols>
  <sheetData>
    <row r="1" spans="1:24" ht="15.75" customHeight="1" x14ac:dyDescent="0.2">
      <c r="B1" s="5"/>
    </row>
    <row r="2" spans="1:24" ht="20.25" customHeight="1" x14ac:dyDescent="0.2">
      <c r="B2" s="70" t="s">
        <v>0</v>
      </c>
      <c r="C2" s="70"/>
      <c r="D2" s="70"/>
      <c r="E2" s="70"/>
      <c r="F2" s="70"/>
      <c r="G2" s="70"/>
      <c r="H2" s="70"/>
      <c r="I2" s="70"/>
      <c r="J2" s="70"/>
      <c r="K2" s="70"/>
      <c r="L2" s="70"/>
      <c r="M2" s="70"/>
      <c r="N2" s="70"/>
    </row>
    <row r="3" spans="1:24" ht="20.25" customHeight="1" x14ac:dyDescent="0.2">
      <c r="B3" s="70" t="s">
        <v>56</v>
      </c>
      <c r="C3" s="70"/>
      <c r="D3" s="70"/>
      <c r="E3" s="70"/>
      <c r="F3" s="70"/>
      <c r="G3" s="70"/>
      <c r="H3" s="70"/>
      <c r="I3" s="70"/>
      <c r="J3" s="70"/>
      <c r="K3" s="70"/>
      <c r="L3" s="70"/>
      <c r="M3" s="70"/>
      <c r="N3" s="70"/>
    </row>
    <row r="4" spans="1:24" x14ac:dyDescent="0.2">
      <c r="B4" s="6"/>
    </row>
    <row r="5" spans="1:24" ht="12.75" customHeight="1" x14ac:dyDescent="0.2">
      <c r="A5" s="86" t="s">
        <v>13</v>
      </c>
      <c r="B5" s="14" t="s">
        <v>1</v>
      </c>
      <c r="C5" s="74" t="s">
        <v>14</v>
      </c>
      <c r="D5" s="75" t="s">
        <v>3</v>
      </c>
      <c r="E5" s="75"/>
      <c r="F5" s="75"/>
      <c r="G5" s="75"/>
      <c r="H5" s="75"/>
      <c r="I5" s="75"/>
      <c r="J5" s="75"/>
      <c r="K5" s="75"/>
      <c r="L5" s="75"/>
      <c r="M5" s="75"/>
      <c r="N5" s="75"/>
      <c r="O5" s="10"/>
    </row>
    <row r="6" spans="1:24" ht="25.5" customHeight="1" x14ac:dyDescent="0.2">
      <c r="A6" s="87"/>
      <c r="B6" s="71" t="s">
        <v>2</v>
      </c>
      <c r="C6" s="74"/>
      <c r="D6" s="75" t="s">
        <v>11</v>
      </c>
      <c r="E6" s="75"/>
      <c r="F6" s="75" t="s">
        <v>4</v>
      </c>
      <c r="G6" s="75"/>
      <c r="H6" s="75"/>
      <c r="I6" s="75"/>
      <c r="J6" s="75"/>
      <c r="K6" s="75"/>
      <c r="L6" s="75"/>
      <c r="M6" s="76"/>
      <c r="N6" s="75" t="s">
        <v>12</v>
      </c>
      <c r="O6" s="83" t="s">
        <v>27</v>
      </c>
    </row>
    <row r="7" spans="1:24" ht="15.75" customHeight="1" x14ac:dyDescent="0.2">
      <c r="A7" s="87"/>
      <c r="B7" s="72"/>
      <c r="C7" s="74"/>
      <c r="D7" s="75"/>
      <c r="E7" s="75"/>
      <c r="F7" s="77" t="s">
        <v>52</v>
      </c>
      <c r="G7" s="78"/>
      <c r="H7" s="77" t="s">
        <v>10</v>
      </c>
      <c r="I7" s="78"/>
      <c r="J7" s="77" t="s">
        <v>9</v>
      </c>
      <c r="K7" s="78"/>
      <c r="L7" s="77" t="s">
        <v>44</v>
      </c>
      <c r="M7" s="78"/>
      <c r="N7" s="75"/>
      <c r="O7" s="83"/>
    </row>
    <row r="8" spans="1:24" ht="24.75" customHeight="1" x14ac:dyDescent="0.2">
      <c r="A8" s="87"/>
      <c r="B8" s="72"/>
      <c r="C8" s="74"/>
      <c r="D8" s="75"/>
      <c r="E8" s="75"/>
      <c r="F8" s="79"/>
      <c r="G8" s="80"/>
      <c r="H8" s="79"/>
      <c r="I8" s="80"/>
      <c r="J8" s="79"/>
      <c r="K8" s="80"/>
      <c r="L8" s="79"/>
      <c r="M8" s="80"/>
      <c r="N8" s="75"/>
      <c r="O8" s="83"/>
    </row>
    <row r="9" spans="1:24" x14ac:dyDescent="0.2">
      <c r="A9" s="87"/>
      <c r="B9" s="72"/>
      <c r="C9" s="74"/>
      <c r="D9" s="81" t="s">
        <v>5</v>
      </c>
      <c r="E9" s="81" t="s">
        <v>6</v>
      </c>
      <c r="F9" s="81" t="s">
        <v>5</v>
      </c>
      <c r="G9" s="81" t="s">
        <v>6</v>
      </c>
      <c r="H9" s="81" t="s">
        <v>5</v>
      </c>
      <c r="I9" s="81" t="s">
        <v>6</v>
      </c>
      <c r="J9" s="84" t="s">
        <v>5</v>
      </c>
      <c r="K9" s="81" t="s">
        <v>6</v>
      </c>
      <c r="L9" s="81" t="s">
        <v>5</v>
      </c>
      <c r="M9" s="77" t="s">
        <v>6</v>
      </c>
      <c r="N9" s="75"/>
      <c r="O9" s="83"/>
    </row>
    <row r="10" spans="1:24" x14ac:dyDescent="0.2">
      <c r="A10" s="88"/>
      <c r="B10" s="73"/>
      <c r="C10" s="74"/>
      <c r="D10" s="82"/>
      <c r="E10" s="82"/>
      <c r="F10" s="82"/>
      <c r="G10" s="82"/>
      <c r="H10" s="82"/>
      <c r="I10" s="82"/>
      <c r="J10" s="85"/>
      <c r="K10" s="82"/>
      <c r="L10" s="82"/>
      <c r="M10" s="79"/>
      <c r="N10" s="75"/>
      <c r="O10" s="83"/>
    </row>
    <row r="11" spans="1:24" x14ac:dyDescent="0.2">
      <c r="A11" s="20">
        <v>1</v>
      </c>
      <c r="B11" s="17">
        <v>2</v>
      </c>
      <c r="C11" s="35">
        <v>3</v>
      </c>
      <c r="D11" s="16">
        <v>4</v>
      </c>
      <c r="E11" s="16">
        <v>5</v>
      </c>
      <c r="F11" s="16">
        <v>6</v>
      </c>
      <c r="G11" s="16">
        <v>7</v>
      </c>
      <c r="H11" s="16">
        <v>8</v>
      </c>
      <c r="I11" s="16">
        <v>9</v>
      </c>
      <c r="J11" s="15">
        <v>10</v>
      </c>
      <c r="K11" s="16">
        <v>11</v>
      </c>
      <c r="L11" s="16">
        <v>12</v>
      </c>
      <c r="M11" s="18">
        <v>13</v>
      </c>
      <c r="N11" s="16">
        <v>14</v>
      </c>
      <c r="O11" s="11">
        <v>15</v>
      </c>
    </row>
    <row r="12" spans="1:24" s="29" customFormat="1" ht="179.25" customHeight="1" thickBot="1" x14ac:dyDescent="0.25">
      <c r="A12" s="41">
        <v>1</v>
      </c>
      <c r="B12" s="42" t="s">
        <v>45</v>
      </c>
      <c r="C12" s="43" t="s">
        <v>18</v>
      </c>
      <c r="D12" s="44">
        <f>F12+H12+J12+L12</f>
        <v>86776.798999999999</v>
      </c>
      <c r="E12" s="44">
        <f>G12+I12+K12+M12</f>
        <v>11538.933999999999</v>
      </c>
      <c r="F12" s="44">
        <v>77961.100000000006</v>
      </c>
      <c r="G12" s="44">
        <v>11458.933999999999</v>
      </c>
      <c r="H12" s="44">
        <v>8229.2990000000009</v>
      </c>
      <c r="I12" s="44">
        <v>0</v>
      </c>
      <c r="J12" s="44">
        <v>586.4</v>
      </c>
      <c r="K12" s="44">
        <v>80</v>
      </c>
      <c r="L12" s="44">
        <v>0</v>
      </c>
      <c r="M12" s="45">
        <v>0</v>
      </c>
      <c r="N12" s="46" t="s">
        <v>55</v>
      </c>
      <c r="O12" s="25">
        <v>90</v>
      </c>
      <c r="P12" s="26"/>
      <c r="Q12" s="27"/>
      <c r="R12" s="28"/>
      <c r="S12" s="28"/>
      <c r="T12" s="28"/>
      <c r="U12" s="28"/>
      <c r="V12" s="28"/>
      <c r="W12" s="28"/>
      <c r="X12" s="28"/>
    </row>
    <row r="13" spans="1:24" s="29" customFormat="1" ht="179.25" customHeight="1" thickBot="1" x14ac:dyDescent="0.25">
      <c r="A13" s="41">
        <v>2</v>
      </c>
      <c r="B13" s="42" t="s">
        <v>47</v>
      </c>
      <c r="C13" s="43" t="s">
        <v>18</v>
      </c>
      <c r="D13" s="44">
        <f>F13+H13+J13+L13</f>
        <v>1021</v>
      </c>
      <c r="E13" s="44">
        <f>G13+I13+K13+M13</f>
        <v>0</v>
      </c>
      <c r="F13" s="44">
        <v>980</v>
      </c>
      <c r="G13" s="44">
        <v>0</v>
      </c>
      <c r="H13" s="44">
        <v>20</v>
      </c>
      <c r="I13" s="44">
        <v>0</v>
      </c>
      <c r="J13" s="44">
        <v>21</v>
      </c>
      <c r="K13" s="44">
        <v>0</v>
      </c>
      <c r="L13" s="44">
        <v>0</v>
      </c>
      <c r="M13" s="45">
        <v>0</v>
      </c>
      <c r="N13" s="46" t="s">
        <v>63</v>
      </c>
      <c r="O13" s="25"/>
      <c r="P13" s="26"/>
      <c r="Q13" s="27"/>
      <c r="R13" s="28"/>
      <c r="S13" s="28"/>
      <c r="T13" s="28"/>
      <c r="U13" s="28"/>
      <c r="V13" s="28"/>
      <c r="W13" s="28"/>
      <c r="X13" s="28"/>
    </row>
    <row r="14" spans="1:24" s="8" customFormat="1" ht="64.5" customHeight="1" thickBot="1" x14ac:dyDescent="0.25">
      <c r="A14" s="47">
        <v>3</v>
      </c>
      <c r="B14" s="48" t="s">
        <v>29</v>
      </c>
      <c r="C14" s="49" t="s">
        <v>19</v>
      </c>
      <c r="D14" s="50">
        <f>D15+D16+D17+D18</f>
        <v>134945.66500000001</v>
      </c>
      <c r="E14" s="50">
        <f>E15+E16+E17+E18</f>
        <v>80036.812999999995</v>
      </c>
      <c r="F14" s="50">
        <f>F15+F16+F17+F18</f>
        <v>100542.783</v>
      </c>
      <c r="G14" s="50">
        <f>G15+G16+G17+G18</f>
        <v>62065.344999999994</v>
      </c>
      <c r="H14" s="50">
        <f>H15+H16+H17+H18</f>
        <v>27382.253000000001</v>
      </c>
      <c r="I14" s="50">
        <f>I15+I16+I17+I18</f>
        <v>14885.367999999999</v>
      </c>
      <c r="J14" s="50">
        <f>J15+J16+J17+J18</f>
        <v>7020.6289999999999</v>
      </c>
      <c r="K14" s="50">
        <f>K15+K16+K17+K18</f>
        <v>3086.1</v>
      </c>
      <c r="L14" s="50">
        <f>L15+L16+L17+L18</f>
        <v>0</v>
      </c>
      <c r="M14" s="50">
        <f>M15+M16+M17+M18</f>
        <v>0</v>
      </c>
      <c r="N14" s="51"/>
      <c r="O14" s="13">
        <v>99</v>
      </c>
      <c r="P14" s="7"/>
      <c r="Q14" s="22"/>
      <c r="R14" s="7"/>
      <c r="S14" s="7"/>
      <c r="T14" s="7"/>
      <c r="U14" s="7"/>
      <c r="V14" s="7"/>
      <c r="W14" s="7"/>
      <c r="X14" s="7"/>
    </row>
    <row r="15" spans="1:24" s="29" customFormat="1" ht="291.75" customHeight="1" thickBot="1" x14ac:dyDescent="0.25">
      <c r="A15" s="52" t="s">
        <v>48</v>
      </c>
      <c r="B15" s="53" t="s">
        <v>30</v>
      </c>
      <c r="C15" s="43" t="s">
        <v>19</v>
      </c>
      <c r="D15" s="44">
        <f t="shared" ref="D15:E18" si="0">F15+H15+J15+L15</f>
        <v>106547.55</v>
      </c>
      <c r="E15" s="44">
        <f t="shared" si="0"/>
        <v>66634.130999999994</v>
      </c>
      <c r="F15" s="44">
        <v>89297.279999999999</v>
      </c>
      <c r="G15" s="44">
        <v>56088.144999999997</v>
      </c>
      <c r="H15" s="44">
        <v>13343.271000000001</v>
      </c>
      <c r="I15" s="44">
        <v>8380.9869999999992</v>
      </c>
      <c r="J15" s="44">
        <v>3906.9989999999998</v>
      </c>
      <c r="K15" s="44">
        <v>2164.9989999999998</v>
      </c>
      <c r="L15" s="44">
        <v>0</v>
      </c>
      <c r="M15" s="45">
        <v>0</v>
      </c>
      <c r="N15" s="46" t="s">
        <v>46</v>
      </c>
      <c r="O15" s="25"/>
      <c r="P15" s="28"/>
      <c r="Q15" s="27"/>
      <c r="R15" s="28"/>
      <c r="S15" s="28"/>
      <c r="T15" s="28"/>
      <c r="U15" s="28"/>
      <c r="V15" s="28"/>
      <c r="W15" s="28"/>
      <c r="X15" s="28"/>
    </row>
    <row r="16" spans="1:24" s="29" customFormat="1" ht="112.5" customHeight="1" thickBot="1" x14ac:dyDescent="0.25">
      <c r="A16" s="52" t="s">
        <v>49</v>
      </c>
      <c r="B16" s="53" t="s">
        <v>31</v>
      </c>
      <c r="C16" s="43" t="s">
        <v>19</v>
      </c>
      <c r="D16" s="44">
        <f t="shared" si="0"/>
        <v>13259.565000000001</v>
      </c>
      <c r="E16" s="44">
        <f t="shared" si="0"/>
        <v>6458.1709999999994</v>
      </c>
      <c r="F16" s="44">
        <v>8177.3440000000001</v>
      </c>
      <c r="G16" s="44">
        <v>3931.7669999999998</v>
      </c>
      <c r="H16" s="44">
        <v>3543.6210000000001</v>
      </c>
      <c r="I16" s="44">
        <v>1605.3030000000001</v>
      </c>
      <c r="J16" s="44">
        <v>1538.6</v>
      </c>
      <c r="K16" s="44">
        <v>921.101</v>
      </c>
      <c r="L16" s="44">
        <v>0</v>
      </c>
      <c r="M16" s="45">
        <v>0</v>
      </c>
      <c r="N16" s="46" t="s">
        <v>42</v>
      </c>
      <c r="O16" s="25"/>
      <c r="P16" s="28"/>
      <c r="Q16" s="28"/>
      <c r="R16" s="28"/>
      <c r="S16" s="28"/>
      <c r="T16" s="28"/>
      <c r="U16" s="28"/>
      <c r="V16" s="28"/>
      <c r="W16" s="28"/>
      <c r="X16" s="28"/>
    </row>
    <row r="17" spans="1:24" s="29" customFormat="1" ht="81.75" customHeight="1" thickBot="1" x14ac:dyDescent="0.25">
      <c r="A17" s="52" t="s">
        <v>50</v>
      </c>
      <c r="B17" s="53" t="s">
        <v>32</v>
      </c>
      <c r="C17" s="43" t="s">
        <v>19</v>
      </c>
      <c r="D17" s="44">
        <f t="shared" si="0"/>
        <v>1983.6679999999999</v>
      </c>
      <c r="E17" s="44">
        <f t="shared" si="0"/>
        <v>955.98400000000004</v>
      </c>
      <c r="F17" s="44">
        <v>0</v>
      </c>
      <c r="G17" s="44">
        <v>0</v>
      </c>
      <c r="H17" s="44">
        <v>1983.6679999999999</v>
      </c>
      <c r="I17" s="44">
        <v>955.98400000000004</v>
      </c>
      <c r="J17" s="44">
        <v>0</v>
      </c>
      <c r="K17" s="44">
        <v>0</v>
      </c>
      <c r="L17" s="44">
        <v>0</v>
      </c>
      <c r="M17" s="45">
        <v>0</v>
      </c>
      <c r="N17" s="42" t="s">
        <v>41</v>
      </c>
      <c r="O17" s="25"/>
      <c r="P17" s="28"/>
      <c r="Q17" s="28"/>
      <c r="R17" s="28"/>
      <c r="S17" s="28"/>
      <c r="T17" s="28"/>
      <c r="U17" s="28"/>
      <c r="V17" s="28"/>
      <c r="W17" s="28"/>
      <c r="X17" s="28"/>
    </row>
    <row r="18" spans="1:24" s="29" customFormat="1" ht="141.75" customHeight="1" thickBot="1" x14ac:dyDescent="0.25">
      <c r="A18" s="52" t="s">
        <v>51</v>
      </c>
      <c r="B18" s="53" t="s">
        <v>33</v>
      </c>
      <c r="C18" s="43" t="s">
        <v>19</v>
      </c>
      <c r="D18" s="44">
        <f t="shared" si="0"/>
        <v>13154.882</v>
      </c>
      <c r="E18" s="44">
        <f t="shared" si="0"/>
        <v>5988.527</v>
      </c>
      <c r="F18" s="44">
        <v>3068.1590000000001</v>
      </c>
      <c r="G18" s="44">
        <v>2045.433</v>
      </c>
      <c r="H18" s="44">
        <v>8511.6929999999993</v>
      </c>
      <c r="I18" s="44">
        <v>3943.0940000000001</v>
      </c>
      <c r="J18" s="44">
        <v>1575.03</v>
      </c>
      <c r="K18" s="44">
        <v>0</v>
      </c>
      <c r="L18" s="44">
        <v>0</v>
      </c>
      <c r="M18" s="45">
        <v>0</v>
      </c>
      <c r="N18" s="42" t="s">
        <v>43</v>
      </c>
      <c r="O18" s="25"/>
      <c r="P18" s="28"/>
      <c r="Q18" s="28"/>
      <c r="R18" s="28"/>
      <c r="S18" s="28"/>
      <c r="T18" s="28"/>
      <c r="U18" s="28"/>
      <c r="V18" s="28"/>
      <c r="W18" s="28"/>
      <c r="X18" s="28"/>
    </row>
    <row r="19" spans="1:24" s="29" customFormat="1" ht="273.75" customHeight="1" thickBot="1" x14ac:dyDescent="0.25">
      <c r="A19" s="41">
        <v>4</v>
      </c>
      <c r="B19" s="42" t="s">
        <v>40</v>
      </c>
      <c r="C19" s="43" t="s">
        <v>20</v>
      </c>
      <c r="D19" s="44">
        <f>F19+H19+J19</f>
        <v>9302.8559999999998</v>
      </c>
      <c r="E19" s="44">
        <f>G19+I19+K19</f>
        <v>3603.7490000000003</v>
      </c>
      <c r="F19" s="44">
        <v>7946.4709999999995</v>
      </c>
      <c r="G19" s="44">
        <v>3046.471</v>
      </c>
      <c r="H19" s="44">
        <v>186.9</v>
      </c>
      <c r="I19" s="44">
        <v>75.909000000000006</v>
      </c>
      <c r="J19" s="44">
        <v>1169.4849999999999</v>
      </c>
      <c r="K19" s="44">
        <v>481.36900000000003</v>
      </c>
      <c r="L19" s="44">
        <v>0</v>
      </c>
      <c r="M19" s="45">
        <v>0</v>
      </c>
      <c r="N19" s="46" t="s">
        <v>66</v>
      </c>
      <c r="O19" s="25">
        <v>62</v>
      </c>
      <c r="P19" s="28"/>
      <c r="Q19" s="28"/>
      <c r="R19" s="28"/>
      <c r="S19" s="28"/>
      <c r="T19" s="28"/>
      <c r="U19" s="28"/>
      <c r="V19" s="28"/>
      <c r="W19" s="28"/>
      <c r="X19" s="28"/>
    </row>
    <row r="20" spans="1:24" ht="72.75" hidden="1" customHeight="1" thickBot="1" x14ac:dyDescent="0.25">
      <c r="A20" s="54">
        <v>12</v>
      </c>
      <c r="B20" s="55" t="s">
        <v>15</v>
      </c>
      <c r="C20" s="43" t="s">
        <v>20</v>
      </c>
      <c r="D20" s="44">
        <f t="shared" ref="D20:E20" si="1">F20+H20+J20+L20</f>
        <v>0</v>
      </c>
      <c r="E20" s="44">
        <f t="shared" si="1"/>
        <v>0</v>
      </c>
      <c r="F20" s="44">
        <v>0</v>
      </c>
      <c r="G20" s="44">
        <v>0</v>
      </c>
      <c r="H20" s="44">
        <v>0</v>
      </c>
      <c r="I20" s="44">
        <v>0</v>
      </c>
      <c r="J20" s="44">
        <v>0</v>
      </c>
      <c r="K20" s="44">
        <v>0</v>
      </c>
      <c r="L20" s="44">
        <v>0</v>
      </c>
      <c r="M20" s="45">
        <v>0</v>
      </c>
      <c r="N20" s="42" t="s">
        <v>28</v>
      </c>
      <c r="O20" s="11">
        <v>0</v>
      </c>
      <c r="P20" s="2"/>
      <c r="Q20" s="2"/>
      <c r="R20" s="2"/>
      <c r="S20" s="2"/>
      <c r="T20" s="2"/>
      <c r="U20" s="2"/>
      <c r="V20" s="2"/>
      <c r="W20" s="2"/>
      <c r="X20" s="2"/>
    </row>
    <row r="21" spans="1:24" ht="69.75" hidden="1" customHeight="1" thickBot="1" x14ac:dyDescent="0.25">
      <c r="A21" s="54">
        <v>17</v>
      </c>
      <c r="B21" s="55" t="s">
        <v>16</v>
      </c>
      <c r="C21" s="43" t="s">
        <v>21</v>
      </c>
      <c r="D21" s="44">
        <f t="shared" ref="D21:E25" si="2">F21+H21+J21+L21</f>
        <v>0</v>
      </c>
      <c r="E21" s="44">
        <f t="shared" si="2"/>
        <v>0</v>
      </c>
      <c r="F21" s="44">
        <v>0</v>
      </c>
      <c r="G21" s="44">
        <v>0</v>
      </c>
      <c r="H21" s="44">
        <v>0</v>
      </c>
      <c r="I21" s="44">
        <v>0</v>
      </c>
      <c r="J21" s="44">
        <v>0</v>
      </c>
      <c r="K21" s="44">
        <v>0</v>
      </c>
      <c r="L21" s="44">
        <v>0</v>
      </c>
      <c r="M21" s="45">
        <v>0</v>
      </c>
      <c r="N21" s="42"/>
      <c r="O21" s="11">
        <v>61</v>
      </c>
      <c r="P21" s="2"/>
      <c r="Q21" s="2"/>
      <c r="R21" s="2"/>
      <c r="S21" s="2"/>
      <c r="T21" s="2"/>
      <c r="U21" s="2"/>
      <c r="V21" s="2"/>
      <c r="W21" s="2"/>
      <c r="X21" s="2"/>
    </row>
    <row r="22" spans="1:24" s="29" customFormat="1" ht="90" customHeight="1" thickBot="1" x14ac:dyDescent="0.25">
      <c r="A22" s="41">
        <v>5</v>
      </c>
      <c r="B22" s="42" t="s">
        <v>34</v>
      </c>
      <c r="C22" s="43" t="s">
        <v>24</v>
      </c>
      <c r="D22" s="44">
        <f>F22+H22+J22</f>
        <v>4343.8549999999996</v>
      </c>
      <c r="E22" s="44">
        <f t="shared" si="2"/>
        <v>0</v>
      </c>
      <c r="F22" s="44">
        <v>902.351</v>
      </c>
      <c r="G22" s="44">
        <v>0</v>
      </c>
      <c r="H22" s="44">
        <v>3404.3539999999998</v>
      </c>
      <c r="I22" s="44">
        <v>0</v>
      </c>
      <c r="J22" s="44">
        <v>37.15</v>
      </c>
      <c r="K22" s="44">
        <v>0</v>
      </c>
      <c r="L22" s="44">
        <v>0</v>
      </c>
      <c r="M22" s="45">
        <v>0</v>
      </c>
      <c r="N22" s="56" t="s">
        <v>64</v>
      </c>
      <c r="O22" s="25">
        <v>99</v>
      </c>
      <c r="P22" s="28"/>
      <c r="Q22" s="28"/>
      <c r="R22" s="28"/>
      <c r="S22" s="28"/>
      <c r="T22" s="28"/>
      <c r="U22" s="28"/>
      <c r="V22" s="28"/>
      <c r="W22" s="28"/>
      <c r="X22" s="28"/>
    </row>
    <row r="23" spans="1:24" s="29" customFormat="1" ht="212.25" customHeight="1" thickBot="1" x14ac:dyDescent="0.25">
      <c r="A23" s="41">
        <v>6</v>
      </c>
      <c r="B23" s="42" t="s">
        <v>35</v>
      </c>
      <c r="C23" s="43" t="s">
        <v>23</v>
      </c>
      <c r="D23" s="44">
        <f t="shared" si="2"/>
        <v>11158.898999999999</v>
      </c>
      <c r="E23" s="44">
        <f t="shared" si="2"/>
        <v>7012.5649999999996</v>
      </c>
      <c r="F23" s="44">
        <v>0</v>
      </c>
      <c r="G23" s="44">
        <v>0</v>
      </c>
      <c r="H23" s="44">
        <v>0</v>
      </c>
      <c r="I23" s="44">
        <v>0</v>
      </c>
      <c r="J23" s="44">
        <v>11158.898999999999</v>
      </c>
      <c r="K23" s="44">
        <v>7012.5649999999996</v>
      </c>
      <c r="L23" s="44">
        <v>0</v>
      </c>
      <c r="M23" s="45">
        <v>0</v>
      </c>
      <c r="N23" s="56" t="s">
        <v>57</v>
      </c>
      <c r="O23" s="25">
        <v>99</v>
      </c>
      <c r="P23" s="28"/>
      <c r="Q23" s="28"/>
      <c r="R23" s="28"/>
      <c r="S23" s="28"/>
      <c r="T23" s="28"/>
      <c r="U23" s="28"/>
      <c r="V23" s="28"/>
      <c r="W23" s="28"/>
      <c r="X23" s="28"/>
    </row>
    <row r="24" spans="1:24" s="29" customFormat="1" ht="183.75" customHeight="1" thickBot="1" x14ac:dyDescent="0.25">
      <c r="A24" s="41">
        <v>7</v>
      </c>
      <c r="B24" s="56" t="s">
        <v>36</v>
      </c>
      <c r="C24" s="43" t="s">
        <v>22</v>
      </c>
      <c r="D24" s="44">
        <f t="shared" si="2"/>
        <v>4504.3999999999996</v>
      </c>
      <c r="E24" s="44">
        <f t="shared" si="2"/>
        <v>2156.8760000000002</v>
      </c>
      <c r="F24" s="44">
        <v>0</v>
      </c>
      <c r="G24" s="44">
        <v>0</v>
      </c>
      <c r="H24" s="44">
        <v>0</v>
      </c>
      <c r="I24" s="44">
        <v>0</v>
      </c>
      <c r="J24" s="44">
        <v>4504.3999999999996</v>
      </c>
      <c r="K24" s="44">
        <v>2156.8760000000002</v>
      </c>
      <c r="L24" s="44">
        <v>0</v>
      </c>
      <c r="M24" s="44">
        <v>0</v>
      </c>
      <c r="N24" s="30" t="s">
        <v>62</v>
      </c>
      <c r="O24" s="25">
        <v>79</v>
      </c>
      <c r="P24" s="28"/>
      <c r="Q24" s="28"/>
      <c r="R24" s="28"/>
      <c r="S24" s="28"/>
      <c r="T24" s="28"/>
      <c r="U24" s="28"/>
      <c r="V24" s="28"/>
      <c r="W24" s="28"/>
      <c r="X24" s="28"/>
    </row>
    <row r="25" spans="1:24" ht="129.75" customHeight="1" thickBot="1" x14ac:dyDescent="0.25">
      <c r="A25" s="54">
        <v>8</v>
      </c>
      <c r="B25" s="55" t="s">
        <v>58</v>
      </c>
      <c r="C25" s="43" t="s">
        <v>24</v>
      </c>
      <c r="D25" s="44">
        <f>F25+H25+J25</f>
        <v>16.627000000000002</v>
      </c>
      <c r="E25" s="44">
        <f t="shared" si="2"/>
        <v>0</v>
      </c>
      <c r="F25" s="44">
        <v>14.379</v>
      </c>
      <c r="G25" s="44">
        <v>0</v>
      </c>
      <c r="H25" s="44">
        <v>2.1480000000000001</v>
      </c>
      <c r="I25" s="44">
        <v>0</v>
      </c>
      <c r="J25" s="44">
        <v>0.1</v>
      </c>
      <c r="K25" s="44">
        <v>0</v>
      </c>
      <c r="L25" s="44">
        <v>0</v>
      </c>
      <c r="M25" s="45">
        <v>0</v>
      </c>
      <c r="N25" s="42" t="s">
        <v>59</v>
      </c>
      <c r="O25" s="11"/>
      <c r="P25" s="2"/>
      <c r="Q25" s="2"/>
      <c r="R25" s="2"/>
      <c r="S25" s="2"/>
      <c r="T25" s="2"/>
      <c r="U25" s="2"/>
      <c r="V25" s="2"/>
      <c r="W25" s="2"/>
      <c r="X25" s="2"/>
    </row>
    <row r="26" spans="1:24" s="29" customFormat="1" ht="151.5" customHeight="1" thickBot="1" x14ac:dyDescent="0.25">
      <c r="A26" s="41">
        <v>9</v>
      </c>
      <c r="B26" s="42" t="s">
        <v>37</v>
      </c>
      <c r="C26" s="43" t="s">
        <v>25</v>
      </c>
      <c r="D26" s="44">
        <f>F26+H26+J26+L26</f>
        <v>315</v>
      </c>
      <c r="E26" s="44">
        <f>G26+I26+K26+M26</f>
        <v>134.58199999999999</v>
      </c>
      <c r="F26" s="44">
        <v>0</v>
      </c>
      <c r="G26" s="44">
        <v>0</v>
      </c>
      <c r="H26" s="44">
        <v>0</v>
      </c>
      <c r="I26" s="44">
        <v>0</v>
      </c>
      <c r="J26" s="44">
        <v>315</v>
      </c>
      <c r="K26" s="44">
        <v>134.58199999999999</v>
      </c>
      <c r="L26" s="44">
        <v>0</v>
      </c>
      <c r="M26" s="45">
        <v>0</v>
      </c>
      <c r="N26" s="56" t="s">
        <v>54</v>
      </c>
      <c r="O26" s="25">
        <v>99</v>
      </c>
      <c r="P26" s="28"/>
      <c r="Q26" s="28"/>
      <c r="R26" s="28"/>
      <c r="S26" s="28"/>
      <c r="T26" s="28"/>
      <c r="U26" s="28"/>
      <c r="V26" s="28"/>
      <c r="W26" s="28"/>
      <c r="X26" s="28"/>
    </row>
    <row r="27" spans="1:24" s="32" customFormat="1" ht="61.5" hidden="1" customHeight="1" thickBot="1" x14ac:dyDescent="0.25">
      <c r="A27" s="41">
        <v>31</v>
      </c>
      <c r="B27" s="55" t="s">
        <v>17</v>
      </c>
      <c r="C27" s="43" t="s">
        <v>26</v>
      </c>
      <c r="D27" s="44">
        <f t="shared" ref="D27" si="3">F27+H27+J27</f>
        <v>0</v>
      </c>
      <c r="E27" s="44">
        <f t="shared" ref="E27" si="4">G27+I27+K27</f>
        <v>0</v>
      </c>
      <c r="F27" s="44">
        <v>0</v>
      </c>
      <c r="G27" s="44">
        <v>0</v>
      </c>
      <c r="H27" s="44">
        <v>0</v>
      </c>
      <c r="I27" s="44">
        <v>0</v>
      </c>
      <c r="J27" s="44">
        <v>0</v>
      </c>
      <c r="K27" s="44">
        <v>0</v>
      </c>
      <c r="L27" s="44">
        <v>0</v>
      </c>
      <c r="M27" s="45">
        <v>0</v>
      </c>
      <c r="N27" s="42"/>
      <c r="O27" s="30">
        <v>0</v>
      </c>
      <c r="P27" s="31"/>
      <c r="Q27" s="31"/>
      <c r="R27" s="31"/>
      <c r="S27" s="31"/>
      <c r="T27" s="31"/>
      <c r="U27" s="31"/>
      <c r="V27" s="31"/>
      <c r="W27" s="31"/>
      <c r="X27" s="31"/>
    </row>
    <row r="28" spans="1:24" s="29" customFormat="1" ht="94.5" customHeight="1" thickBot="1" x14ac:dyDescent="0.25">
      <c r="A28" s="41">
        <v>10</v>
      </c>
      <c r="B28" s="57" t="s">
        <v>38</v>
      </c>
      <c r="C28" s="58" t="s">
        <v>19</v>
      </c>
      <c r="D28" s="44">
        <f>F28+H28+J28</f>
        <v>367.94200000000001</v>
      </c>
      <c r="E28" s="44">
        <f t="shared" ref="E28:E30" si="5">G28+I28+K28+M28</f>
        <v>37.387</v>
      </c>
      <c r="F28" s="44">
        <v>0</v>
      </c>
      <c r="G28" s="44">
        <v>0</v>
      </c>
      <c r="H28" s="44">
        <v>217.24</v>
      </c>
      <c r="I28" s="44">
        <v>16.091000000000001</v>
      </c>
      <c r="J28" s="44">
        <v>150.702</v>
      </c>
      <c r="K28" s="44">
        <v>21.295999999999999</v>
      </c>
      <c r="L28" s="44">
        <v>0</v>
      </c>
      <c r="M28" s="44">
        <v>0</v>
      </c>
      <c r="N28" s="56" t="s">
        <v>60</v>
      </c>
      <c r="O28" s="25">
        <v>100</v>
      </c>
      <c r="P28" s="69"/>
      <c r="Q28" s="28"/>
      <c r="R28" s="28"/>
      <c r="S28" s="28"/>
      <c r="T28" s="28"/>
      <c r="U28" s="28"/>
      <c r="V28" s="28"/>
      <c r="W28" s="28"/>
      <c r="X28" s="28"/>
    </row>
    <row r="29" spans="1:24" s="29" customFormat="1" ht="158.25" customHeight="1" thickBot="1" x14ac:dyDescent="0.25">
      <c r="A29" s="41">
        <v>11</v>
      </c>
      <c r="B29" s="56" t="s">
        <v>53</v>
      </c>
      <c r="C29" s="43" t="s">
        <v>26</v>
      </c>
      <c r="D29" s="44">
        <f>F29+H29+J29+L29</f>
        <v>12</v>
      </c>
      <c r="E29" s="44">
        <f>G29+I29+K29+M29</f>
        <v>0</v>
      </c>
      <c r="F29" s="59">
        <v>0</v>
      </c>
      <c r="G29" s="59">
        <v>0</v>
      </c>
      <c r="H29" s="59">
        <v>0</v>
      </c>
      <c r="I29" s="59">
        <v>0</v>
      </c>
      <c r="J29" s="59">
        <v>12</v>
      </c>
      <c r="K29" s="59">
        <v>0</v>
      </c>
      <c r="L29" s="59">
        <v>0</v>
      </c>
      <c r="M29" s="60">
        <v>0</v>
      </c>
      <c r="N29" s="56" t="s">
        <v>61</v>
      </c>
      <c r="O29" s="25"/>
      <c r="P29" s="69"/>
      <c r="Q29" s="28"/>
      <c r="R29" s="28"/>
      <c r="S29" s="28"/>
      <c r="T29" s="28"/>
      <c r="U29" s="28"/>
      <c r="V29" s="28"/>
      <c r="W29" s="28"/>
      <c r="X29" s="28"/>
    </row>
    <row r="30" spans="1:24" s="40" customFormat="1" ht="116.25" customHeight="1" thickBot="1" x14ac:dyDescent="0.25">
      <c r="A30" s="41">
        <v>12</v>
      </c>
      <c r="B30" s="42" t="s">
        <v>39</v>
      </c>
      <c r="C30" s="43" t="s">
        <v>21</v>
      </c>
      <c r="D30" s="44">
        <f>F30+H30+J30+L30</f>
        <v>10043.877</v>
      </c>
      <c r="E30" s="44">
        <f t="shared" si="5"/>
        <v>148.78299999999999</v>
      </c>
      <c r="F30" s="61">
        <v>0</v>
      </c>
      <c r="G30" s="61">
        <v>0</v>
      </c>
      <c r="H30" s="61">
        <v>9000</v>
      </c>
      <c r="I30" s="61">
        <v>0</v>
      </c>
      <c r="J30" s="61">
        <v>773.77700000000004</v>
      </c>
      <c r="K30" s="61">
        <v>0</v>
      </c>
      <c r="L30" s="61">
        <v>270.10000000000002</v>
      </c>
      <c r="M30" s="62">
        <v>148.78299999999999</v>
      </c>
      <c r="N30" s="63" t="s">
        <v>65</v>
      </c>
      <c r="O30" s="38">
        <v>100</v>
      </c>
      <c r="P30" s="39"/>
      <c r="Q30" s="39"/>
      <c r="R30" s="39"/>
      <c r="S30" s="39"/>
      <c r="T30" s="39"/>
      <c r="U30" s="39"/>
      <c r="V30" s="39"/>
      <c r="W30" s="39"/>
      <c r="X30" s="39"/>
    </row>
    <row r="31" spans="1:24" s="32" customFormat="1" ht="57.75" customHeight="1" x14ac:dyDescent="0.2">
      <c r="A31" s="64"/>
      <c r="B31" s="65" t="s">
        <v>8</v>
      </c>
      <c r="C31" s="66" t="s">
        <v>7</v>
      </c>
      <c r="D31" s="67">
        <f>D12+D13+D14+D19+D22+D23+D24+D25+D26+D28+D29+D30</f>
        <v>262808.92000000004</v>
      </c>
      <c r="E31" s="67">
        <f>E12+E13+E14+E19+E22+E23+E24+E25+E26+E28+E29+E30</f>
        <v>104669.68899999998</v>
      </c>
      <c r="F31" s="50">
        <f>F12+F13+F14+F19+F22+F23+F24+F25+F26+F28+F29+F30</f>
        <v>188347.08399999997</v>
      </c>
      <c r="G31" s="67">
        <f>G12+G13+G14+G19+G22+G23+G24+G25+G26+G28+G29+G30</f>
        <v>76570.75</v>
      </c>
      <c r="H31" s="50">
        <f>H12+H13+H14+H19+H22+H23+H24+H25+H26+H28+H29+H30</f>
        <v>48442.194000000003</v>
      </c>
      <c r="I31" s="67">
        <f>I12+I13+I14+I19+I22+I23+I24+I25+I26+I28+I29+I30</f>
        <v>14977.367999999999</v>
      </c>
      <c r="J31" s="50">
        <f>J12+J13+J14+J19+J22+J23+J24+J25+J26+J28+J29+J30</f>
        <v>25749.541999999994</v>
      </c>
      <c r="K31" s="67">
        <f>K12+K13+K14+K19+K22+K23+K24+K25+K26+K28+K29+K30</f>
        <v>12972.788</v>
      </c>
      <c r="L31" s="67">
        <f>L12+L13+L14+L19+L22+L23+L24+L25+L26+L28+L29+L30</f>
        <v>270.10000000000002</v>
      </c>
      <c r="M31" s="67">
        <f>M12+M13+M14+M19+M22+M23+M24+M25+M26+M28+M29+M30</f>
        <v>148.78299999999999</v>
      </c>
      <c r="N31" s="68"/>
      <c r="O31" s="33">
        <f>SUM(O12:O30)/33</f>
        <v>26.90909090909091</v>
      </c>
      <c r="P31" s="31"/>
      <c r="Q31" s="31"/>
      <c r="R31" s="31"/>
      <c r="S31" s="31"/>
      <c r="T31" s="31"/>
      <c r="U31" s="31"/>
      <c r="V31" s="31"/>
      <c r="W31" s="31"/>
      <c r="X31" s="31"/>
    </row>
    <row r="32" spans="1:24" x14ac:dyDescent="0.2">
      <c r="B32" s="5"/>
      <c r="O32" s="2"/>
      <c r="P32" s="2"/>
      <c r="Q32" s="2"/>
      <c r="R32" s="2"/>
      <c r="S32" s="2"/>
      <c r="T32" s="2"/>
      <c r="U32" s="2"/>
      <c r="V32" s="2"/>
      <c r="W32" s="2"/>
      <c r="X32" s="2"/>
    </row>
    <row r="33" spans="2:24" x14ac:dyDescent="0.2">
      <c r="E33" s="3"/>
      <c r="H33" s="12"/>
      <c r="O33" s="2"/>
      <c r="P33" s="2"/>
      <c r="Q33" s="2"/>
      <c r="R33" s="2"/>
      <c r="S33" s="2"/>
      <c r="T33" s="2"/>
      <c r="U33" s="2"/>
      <c r="V33" s="2"/>
      <c r="W33" s="2"/>
      <c r="X33" s="2"/>
    </row>
    <row r="34" spans="2:24" x14ac:dyDescent="0.2">
      <c r="B34" s="23"/>
      <c r="C34" s="36"/>
      <c r="D34" s="24"/>
      <c r="E34" s="12"/>
      <c r="F34" s="21"/>
      <c r="G34" s="12"/>
      <c r="O34" s="2"/>
      <c r="P34" s="2"/>
      <c r="Q34" s="2"/>
      <c r="R34" s="2"/>
      <c r="S34" s="2"/>
      <c r="T34" s="2"/>
      <c r="U34" s="2"/>
      <c r="V34" s="2"/>
      <c r="W34" s="2"/>
      <c r="X34" s="2"/>
    </row>
    <row r="35" spans="2:24" x14ac:dyDescent="0.2">
      <c r="D35" s="37"/>
      <c r="E35" s="21"/>
      <c r="G35" s="21"/>
      <c r="H35" s="12"/>
      <c r="K35" s="12"/>
    </row>
    <row r="36" spans="2:24" x14ac:dyDescent="0.2">
      <c r="D36" s="12"/>
      <c r="E36" s="12"/>
      <c r="F36" s="12"/>
      <c r="G36" s="12"/>
      <c r="H36" s="12"/>
      <c r="I36" s="12"/>
    </row>
    <row r="37" spans="2:24" x14ac:dyDescent="0.2">
      <c r="E37" s="21"/>
      <c r="F37" s="21"/>
      <c r="G37" s="12"/>
      <c r="H37" s="12"/>
    </row>
    <row r="38" spans="2:24" x14ac:dyDescent="0.2">
      <c r="D38" s="21"/>
      <c r="E38" s="21"/>
      <c r="F38" s="12"/>
      <c r="G38" s="12"/>
    </row>
    <row r="39" spans="2:24" x14ac:dyDescent="0.2">
      <c r="E39" s="21"/>
      <c r="F39" s="12"/>
      <c r="G39" s="12"/>
    </row>
    <row r="40" spans="2:24" x14ac:dyDescent="0.2">
      <c r="F40" s="12"/>
      <c r="G40" s="21"/>
      <c r="I40" s="12"/>
    </row>
    <row r="41" spans="2:24" x14ac:dyDescent="0.2">
      <c r="F41" s="21"/>
    </row>
  </sheetData>
  <mergeCells count="24">
    <mergeCell ref="O6:O10"/>
    <mergeCell ref="H9:H10"/>
    <mergeCell ref="J9:J10"/>
    <mergeCell ref="L9:L10"/>
    <mergeCell ref="A5:A10"/>
    <mergeCell ref="L7:M8"/>
    <mergeCell ref="K9:K10"/>
    <mergeCell ref="M9:M10"/>
    <mergeCell ref="B2:N2"/>
    <mergeCell ref="B3:N3"/>
    <mergeCell ref="B6:B10"/>
    <mergeCell ref="C5:C10"/>
    <mergeCell ref="D6:E8"/>
    <mergeCell ref="F6:M6"/>
    <mergeCell ref="N6:N10"/>
    <mergeCell ref="F7:G8"/>
    <mergeCell ref="H7:I8"/>
    <mergeCell ref="J7:K8"/>
    <mergeCell ref="E9:E10"/>
    <mergeCell ref="G9:G10"/>
    <mergeCell ref="F9:F10"/>
    <mergeCell ref="D9:D10"/>
    <mergeCell ref="D5:N5"/>
    <mergeCell ref="I9:I10"/>
  </mergeCells>
  <pageMargins left="0.11811023622047245" right="0.11811023622047245" top="0.15748031496062992" bottom="0.15748031496062992" header="0.31496062992125984" footer="0.31496062992125984"/>
  <pageSetup paperSize="9" scale="4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D38" sqref="D38"/>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C37" sqref="C37"/>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dc:creator>
  <cp:lastModifiedBy>VMR</cp:lastModifiedBy>
  <cp:lastPrinted>2026-07-08T09:07:33Z</cp:lastPrinted>
  <dcterms:created xsi:type="dcterms:W3CDTF">2021-01-07T11:02:13Z</dcterms:created>
  <dcterms:modified xsi:type="dcterms:W3CDTF">2026-07-09T08:11:34Z</dcterms:modified>
</cp:coreProperties>
</file>